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570" windowHeight="126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5" i="1" l="1"/>
  <c r="I5" i="1" s="1"/>
  <c r="I16" i="1"/>
  <c r="I10" i="1"/>
  <c r="I6" i="1"/>
  <c r="H18" i="1"/>
  <c r="H17" i="1"/>
  <c r="I17" i="1" s="1"/>
  <c r="H15" i="1"/>
  <c r="I15" i="1" s="1"/>
  <c r="H14" i="1"/>
  <c r="I14" i="1" s="1"/>
  <c r="H13" i="1"/>
  <c r="I13" i="1" s="1"/>
  <c r="H12" i="1"/>
  <c r="I12" i="1" s="1"/>
  <c r="H11" i="1"/>
  <c r="I11" i="1" s="1"/>
  <c r="H9" i="1"/>
  <c r="I9" i="1" s="1"/>
  <c r="H8" i="1"/>
  <c r="I8" i="1" s="1"/>
  <c r="H7" i="1"/>
  <c r="I7" i="1" s="1"/>
  <c r="I19" i="1" l="1"/>
  <c r="H19" i="1"/>
  <c r="I18" i="1"/>
  <c r="H20" i="1" s="1"/>
  <c r="G21" i="1" l="1"/>
</calcChain>
</file>

<file path=xl/sharedStrings.xml><?xml version="1.0" encoding="utf-8"?>
<sst xmlns="http://schemas.openxmlformats.org/spreadsheetml/2006/main" count="95" uniqueCount="81">
  <si>
    <t>Have an annual program plan and budget adopted by the pack committee</t>
  </si>
  <si>
    <t>Achieve Bronce, plus pack conducts a planning meeting involving den leaders for the following program year.</t>
  </si>
  <si>
    <t>Achieve Silver, plus pack committee meets at least six times during the year to review program plans and finances.</t>
  </si>
  <si>
    <t>Item</t>
  </si>
  <si>
    <t>Objective</t>
  </si>
  <si>
    <t>Silver Level</t>
  </si>
  <si>
    <t>Gold Level</t>
  </si>
  <si>
    <t>Enter B, S, or G</t>
  </si>
  <si>
    <t>Points</t>
  </si>
  <si>
    <t>Point Values</t>
  </si>
  <si>
    <t>B=50
S = 100
G=200</t>
  </si>
  <si>
    <t>Planning and Budget</t>
  </si>
  <si>
    <t>Bronze Level</t>
  </si>
  <si>
    <t>Total Points</t>
  </si>
  <si>
    <t>Conduct a formal recruitment program by Oct 31 or use a personalized invitation method and have current pin on beascout.org</t>
  </si>
  <si>
    <t>Achieve Bronce, and either increase youth members by 5% or have at least 40 members.</t>
  </si>
  <si>
    <t>Achieve Silver, and either increase youth members by 5% or have at least 60 members</t>
  </si>
  <si>
    <t>Reregister 60% of elibible members.</t>
  </si>
  <si>
    <t>Reregister 65% of eligible members</t>
  </si>
  <si>
    <t>Reregister 75% of eligible members</t>
  </si>
  <si>
    <t>60% of eligible Webelos register with a troop</t>
  </si>
  <si>
    <t>80% of eligible Webelos register with a troop</t>
  </si>
  <si>
    <t>B=25
S = 50
G=100</t>
  </si>
  <si>
    <t>With a troop, hold 2 joint activities (Live or virtual) or 75% of second year Webelos have completed "The Scouting Adventure"</t>
  </si>
  <si>
    <t>Program</t>
  </si>
  <si>
    <t>50% of Cub Scouts advance 1 rank during the year or 50% of families are connected through Scoutbook.</t>
  </si>
  <si>
    <t>60% of Cub Scouts advance 1 rank during the year.</t>
  </si>
  <si>
    <t>75% of Cub Scouts advance 1 rand during the year.</t>
  </si>
  <si>
    <t>B=100
S = 200
G=300</t>
  </si>
  <si>
    <t>Each den has the opportunity to participate in 3 outdoor acctivities or field trips during the year.</t>
  </si>
  <si>
    <t>Each den has the opportunity to participate in 4 outdoor activities or field trips during the year.</t>
  </si>
  <si>
    <t>Each den has the opportunity to participate in 5 outdoor activities or field trips during the year.</t>
  </si>
  <si>
    <t>33% of Cub Scouts participate in a camping experience or have improvement over the prior year.</t>
  </si>
  <si>
    <t>50%, or 33% and have improvement over the prior year.</t>
  </si>
  <si>
    <t>75%, or 50% and have improvement over the prior year.</t>
  </si>
  <si>
    <t>Participate in 2 service projects and enter the hours on the JTE website.</t>
  </si>
  <si>
    <t>Participate in 3 service projects and enter the hours on the JTE website.</t>
  </si>
  <si>
    <t>Achieve Silver, plus at least oen of the service projects is conservation-oriented.</t>
  </si>
  <si>
    <r>
      <rPr>
        <b/>
        <sz val="7"/>
        <color theme="1"/>
        <rFont val="Calibri"/>
        <family val="2"/>
        <scheme val="minor"/>
      </rPr>
      <t xml:space="preserve">Planning and Budget:  </t>
    </r>
    <r>
      <rPr>
        <sz val="7"/>
        <color theme="1"/>
        <rFont val="Calibri"/>
        <family val="2"/>
        <scheme val="minor"/>
      </rPr>
      <t>Have a program plan and budget that is regularly reviewed by the pack committee, following BSA policies relating to fundraising.  Virtual/remote meetings are acceptable.</t>
    </r>
  </si>
  <si>
    <r>
      <t>Building Cub Scouting:</t>
    </r>
    <r>
      <rPr>
        <sz val="7"/>
        <color theme="1"/>
        <rFont val="Calibri"/>
        <family val="2"/>
        <scheme val="minor"/>
      </rPr>
      <t xml:space="preserve"> Recruit new youth into the pack inorder to grow membership</t>
    </r>
  </si>
  <si>
    <r>
      <t>Retention:</t>
    </r>
    <r>
      <rPr>
        <sz val="7"/>
        <color theme="1"/>
        <rFont val="Calibri"/>
        <family val="2"/>
        <scheme val="minor"/>
      </rPr>
      <t xml:space="preserve"> Retain a significant percentage of youth members</t>
    </r>
  </si>
  <si>
    <r>
      <t>Webelos to Scout transition:</t>
    </r>
    <r>
      <rPr>
        <sz val="7"/>
        <color theme="1"/>
        <rFont val="Calibri"/>
        <family val="2"/>
        <scheme val="minor"/>
      </rPr>
      <t xml:space="preserve"> Have an effective plan to graduate Webelos Scouts into troops</t>
    </r>
  </si>
  <si>
    <r>
      <t xml:space="preserve">Advancement:  </t>
    </r>
    <r>
      <rPr>
        <sz val="7"/>
        <color theme="1"/>
        <rFont val="Calibri"/>
        <family val="2"/>
        <scheme val="minor"/>
      </rPr>
      <t>Achieve a high percentage of Cub Scouts earning rank advancements</t>
    </r>
  </si>
  <si>
    <r>
      <t>Outdoor activities:</t>
    </r>
    <r>
      <rPr>
        <sz val="7"/>
        <color theme="1"/>
        <rFont val="Calibri"/>
        <family val="2"/>
        <scheme val="minor"/>
      </rPr>
      <t xml:space="preserve"> Conduct outdoor activities and field trips (includes pack coordinated family home-centered activities)</t>
    </r>
  </si>
  <si>
    <r>
      <t>Day/resident/family camp:</t>
    </r>
    <r>
      <rPr>
        <sz val="7"/>
        <color theme="1"/>
        <rFont val="Calibri"/>
        <family val="2"/>
        <scheme val="minor"/>
      </rPr>
      <t xml:space="preserve"> Cub Scouts attend day camp, family camp, and/or resident camp (includes council offered alternatives)</t>
    </r>
  </si>
  <si>
    <r>
      <t>Service projects:</t>
    </r>
    <r>
      <rPr>
        <sz val="7"/>
        <color theme="1"/>
        <rFont val="Calibri"/>
        <family val="2"/>
        <scheme val="minor"/>
      </rPr>
      <t xml:space="preserve"> Participage in service projects (includes home engagements serving others)</t>
    </r>
  </si>
  <si>
    <r>
      <rPr>
        <b/>
        <sz val="7"/>
        <color theme="1"/>
        <rFont val="Calibri"/>
        <family val="2"/>
        <scheme val="minor"/>
      </rPr>
      <t>Pack &amp; den meetings &amp; activities:</t>
    </r>
    <r>
      <rPr>
        <sz val="7"/>
        <color theme="1"/>
        <rFont val="Calibri"/>
        <family val="2"/>
        <scheme val="minor"/>
      </rPr>
      <t xml:space="preserve"> Dens and the pack have regular meetings and activities (Virtual/remote meetings are acceptable)</t>
    </r>
  </si>
  <si>
    <t>Hold 8 pack meetings a year.  Den or pack meetings have started by Oct 31.</t>
  </si>
  <si>
    <t>Achieve Bronze, plus dens meet at least twice a month during the school year.</t>
  </si>
  <si>
    <t>Achieve Silver, plus earh the Summertime Pack Award.</t>
  </si>
  <si>
    <t>Volunteer Leadership</t>
  </si>
  <si>
    <r>
      <t xml:space="preserve">Leadership recruitment: </t>
    </r>
    <r>
      <rPr>
        <sz val="7"/>
        <color theme="1"/>
        <rFont val="Calibri"/>
        <family val="2"/>
        <scheme val="minor"/>
      </rPr>
      <t>The pack is proactive in recruiting sufficient leaders</t>
    </r>
  </si>
  <si>
    <t>Cubmaster or an assistant Cubmaster or pack trainer has completed position-specific training</t>
  </si>
  <si>
    <t>Achieve Silver, plus 2/3 of committee members have completed position-specific training.</t>
  </si>
  <si>
    <t>Have a registered assistant Cubmaster</t>
  </si>
  <si>
    <t>Achieve Silver, plus every den has a registered leadeer by Oct 31</t>
  </si>
  <si>
    <r>
      <t>Trained leadership:</t>
    </r>
    <r>
      <rPr>
        <sz val="8"/>
        <color theme="1"/>
        <rFont val="Calibri"/>
        <family val="2"/>
        <scheme val="minor"/>
      </rPr>
      <t xml:space="preserve"> Have a trained and engaged leaders at all levels.  All leaders are required to have youth protection training (Online/remote training is acceptable)</t>
    </r>
  </si>
  <si>
    <t>Total Points Earned</t>
  </si>
  <si>
    <t>Number of objectives with points</t>
  </si>
  <si>
    <t>Objective Count</t>
  </si>
  <si>
    <t>Cubmaster</t>
  </si>
  <si>
    <t>Committee Chair</t>
  </si>
  <si>
    <t>Commissioner</t>
  </si>
  <si>
    <t>Date</t>
  </si>
  <si>
    <t>Signatures - typed in cell is acceptable</t>
  </si>
  <si>
    <t>Pack</t>
  </si>
  <si>
    <t>2020 Scouting's Journey to Excellence</t>
  </si>
  <si>
    <t>Membership</t>
  </si>
  <si>
    <t>Achieve Bronze, and prior to recruting event, the committee identifies pack &amp; den leadership for the next year.</t>
  </si>
  <si>
    <t>Achieve Bronze, plus the Cubmaster and den leaders have completed position-specific training or, if new, will complete within 3 months of joining.</t>
  </si>
  <si>
    <t>B</t>
  </si>
  <si>
    <t>S</t>
  </si>
  <si>
    <t>G</t>
  </si>
  <si>
    <t>Data</t>
  </si>
  <si>
    <t>Validate</t>
  </si>
  <si>
    <t>Range</t>
  </si>
  <si>
    <t>JTE Level</t>
  </si>
  <si>
    <t>District</t>
  </si>
  <si>
    <t>North Cascades</t>
  </si>
  <si>
    <t>Pilchuck</t>
  </si>
  <si>
    <t>Salish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</si>
</sst>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theme="0" tint="-4.9989318521683403E-2"/>
      </right>
      <top style="medium">
        <color auto="1"/>
      </top>
      <bottom/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auto="1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auto="1"/>
      </right>
      <top style="medium">
        <color auto="1"/>
      </top>
      <bottom style="thick">
        <color theme="0" tint="-4.9989318521683403E-2"/>
      </bottom>
      <diagonal/>
    </border>
    <border>
      <left style="medium">
        <color auto="1"/>
      </left>
      <right style="thick">
        <color theme="0" tint="-4.9989318521683403E-2"/>
      </right>
      <top/>
      <bottom/>
      <diagonal/>
    </border>
    <border>
      <left/>
      <right style="medium">
        <color auto="1"/>
      </right>
      <top style="thick">
        <color theme="0" tint="-4.9989318521683403E-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theme="1"/>
      </top>
      <bottom style="thick">
        <color theme="1"/>
      </bottom>
      <diagonal/>
    </border>
    <border>
      <left/>
      <right style="medium">
        <color auto="1"/>
      </right>
      <top style="thick">
        <color theme="1"/>
      </top>
      <bottom style="thick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wrapText="1"/>
    </xf>
    <xf numFmtId="0" fontId="3" fillId="0" borderId="7" xfId="0" applyFont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textRotation="90" wrapText="1"/>
    </xf>
    <xf numFmtId="0" fontId="4" fillId="2" borderId="1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5" fillId="4" borderId="10" xfId="0" applyFont="1" applyFill="1" applyBorder="1" applyAlignment="1">
      <alignment textRotation="90" wrapText="1"/>
    </xf>
    <xf numFmtId="0" fontId="11" fillId="2" borderId="0" xfId="0" applyFont="1" applyFill="1"/>
    <xf numFmtId="0" fontId="4" fillId="2" borderId="0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14" fontId="0" fillId="0" borderId="0" xfId="0" applyNumberFormat="1" applyBorder="1" applyAlignment="1" applyProtection="1">
      <alignment horizontal="left" wrapText="1"/>
      <protection locked="0"/>
    </xf>
    <xf numFmtId="14" fontId="1" fillId="0" borderId="8" xfId="0" applyNumberFormat="1" applyFont="1" applyBorder="1" applyAlignment="1" applyProtection="1">
      <alignment horizontal="left" wrapText="1"/>
      <protection locked="0"/>
    </xf>
    <xf numFmtId="14" fontId="0" fillId="0" borderId="8" xfId="0" applyNumberForma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21</xdr:row>
          <xdr:rowOff>0</xdr:rowOff>
        </xdr:from>
        <xdr:to>
          <xdr:col>4</xdr:col>
          <xdr:colOff>1022350</xdr:colOff>
          <xdr:row>22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Our pack has completed online rechartering by the deadline in order to maintain continuity of our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22</xdr:row>
          <xdr:rowOff>12700</xdr:rowOff>
        </xdr:from>
        <xdr:to>
          <xdr:col>4</xdr:col>
          <xdr:colOff>1016000</xdr:colOff>
          <xdr:row>23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 certify that these requirements have been completed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E1" sqref="E1:G1"/>
    </sheetView>
  </sheetViews>
  <sheetFormatPr defaultRowHeight="14.5" x14ac:dyDescent="0.35"/>
  <cols>
    <col min="1" max="1" width="2.7265625" customWidth="1"/>
    <col min="2" max="2" width="29.6328125" style="2" customWidth="1"/>
    <col min="3" max="5" width="15.36328125" style="2" customWidth="1"/>
    <col min="6" max="6" width="4.90625" style="2" customWidth="1"/>
    <col min="7" max="7" width="5" style="1" customWidth="1"/>
    <col min="8" max="8" width="5.81640625" style="1" customWidth="1"/>
    <col min="9" max="9" width="8.7265625" hidden="1" customWidth="1"/>
    <col min="10" max="10" width="0" hidden="1" customWidth="1"/>
  </cols>
  <sheetData>
    <row r="1" spans="1:9" ht="16" thickBot="1" x14ac:dyDescent="0.4">
      <c r="B1" s="6" t="s">
        <v>65</v>
      </c>
      <c r="C1" s="17"/>
      <c r="D1" s="45" t="s">
        <v>77</v>
      </c>
      <c r="E1" s="54"/>
      <c r="F1" s="55"/>
      <c r="G1" s="55"/>
      <c r="H1" s="35"/>
    </row>
    <row r="2" spans="1:9" ht="16" thickBot="1" x14ac:dyDescent="0.4">
      <c r="D2" s="3" t="s">
        <v>66</v>
      </c>
    </row>
    <row r="3" spans="1:9" ht="38.5" customHeight="1" thickBot="1" x14ac:dyDescent="0.4">
      <c r="A3" s="46" t="s">
        <v>3</v>
      </c>
      <c r="B3" s="18" t="s">
        <v>4</v>
      </c>
      <c r="C3" s="18" t="s">
        <v>12</v>
      </c>
      <c r="D3" s="18" t="s">
        <v>5</v>
      </c>
      <c r="E3" s="18" t="s">
        <v>6</v>
      </c>
      <c r="F3" s="19" t="s">
        <v>9</v>
      </c>
      <c r="G3" s="31" t="s">
        <v>7</v>
      </c>
      <c r="H3" s="20" t="s">
        <v>8</v>
      </c>
      <c r="I3" s="33" t="s">
        <v>59</v>
      </c>
    </row>
    <row r="4" spans="1:9" ht="15" thickTop="1" x14ac:dyDescent="0.35">
      <c r="A4" s="47"/>
      <c r="B4" s="21" t="s">
        <v>11</v>
      </c>
      <c r="C4" s="22"/>
      <c r="D4" s="22"/>
      <c r="E4" s="22" t="s">
        <v>13</v>
      </c>
      <c r="F4" s="22"/>
      <c r="G4" s="22">
        <v>200</v>
      </c>
      <c r="H4" s="23"/>
    </row>
    <row r="5" spans="1:9" ht="45" customHeight="1" thickBot="1" x14ac:dyDescent="0.4">
      <c r="A5" s="9">
        <v>1</v>
      </c>
      <c r="B5" s="36" t="s">
        <v>38</v>
      </c>
      <c r="C5" s="36" t="s">
        <v>0</v>
      </c>
      <c r="D5" s="36" t="s">
        <v>1</v>
      </c>
      <c r="E5" s="36" t="s">
        <v>2</v>
      </c>
      <c r="F5" s="36" t="s">
        <v>10</v>
      </c>
      <c r="G5" s="27"/>
      <c r="H5" s="10">
        <f>IF(G5="b",50,IF(G5="B",50,IF(G5="s",100,IF(G5="S",100,IF(G5="g",200,IF(G5="G",200,0))))))</f>
        <v>0</v>
      </c>
      <c r="I5">
        <f>IF(H5&gt;0,1,0)</f>
        <v>0</v>
      </c>
    </row>
    <row r="6" spans="1:9" ht="15.5" thickTop="1" thickBot="1" x14ac:dyDescent="0.4">
      <c r="A6" s="24"/>
      <c r="B6" s="25" t="s">
        <v>67</v>
      </c>
      <c r="C6" s="25"/>
      <c r="D6" s="25"/>
      <c r="E6" s="25" t="s">
        <v>13</v>
      </c>
      <c r="F6" s="25"/>
      <c r="G6" s="25">
        <v>500</v>
      </c>
      <c r="H6" s="26"/>
      <c r="I6">
        <f t="shared" ref="I6:I18" si="0">IF(H6&gt;0,1,0)</f>
        <v>0</v>
      </c>
    </row>
    <row r="7" spans="1:9" ht="45" customHeight="1" thickTop="1" x14ac:dyDescent="0.35">
      <c r="A7" s="11">
        <v>2</v>
      </c>
      <c r="B7" s="37" t="s">
        <v>39</v>
      </c>
      <c r="C7" s="38" t="s">
        <v>14</v>
      </c>
      <c r="D7" s="38" t="s">
        <v>15</v>
      </c>
      <c r="E7" s="38" t="s">
        <v>16</v>
      </c>
      <c r="F7" s="38" t="s">
        <v>10</v>
      </c>
      <c r="G7" s="28"/>
      <c r="H7" s="12">
        <f>IF(G7="b",50,IF(G7="B",50,IF(G7="s",100,IF(G7="S",100,IF(G7="g",200,IF(G7="G",200,0))))))</f>
        <v>0</v>
      </c>
      <c r="I7">
        <f t="shared" si="0"/>
        <v>0</v>
      </c>
    </row>
    <row r="8" spans="1:9" ht="26" customHeight="1" x14ac:dyDescent="0.35">
      <c r="A8" s="13">
        <v>3</v>
      </c>
      <c r="B8" s="39" t="s">
        <v>40</v>
      </c>
      <c r="C8" s="40" t="s">
        <v>17</v>
      </c>
      <c r="D8" s="40" t="s">
        <v>18</v>
      </c>
      <c r="E8" s="40" t="s">
        <v>19</v>
      </c>
      <c r="F8" s="40" t="s">
        <v>10</v>
      </c>
      <c r="G8" s="29"/>
      <c r="H8" s="14">
        <f>IF(G8="b",50,IF(G8="B",50,IF(G8="s",100,IF(G8="S",100,IF(G8="g",200,IF(G8="G",200,0))))))</f>
        <v>0</v>
      </c>
      <c r="I8">
        <f t="shared" si="0"/>
        <v>0</v>
      </c>
    </row>
    <row r="9" spans="1:9" ht="45" customHeight="1" thickBot="1" x14ac:dyDescent="0.4">
      <c r="A9" s="9">
        <v>4</v>
      </c>
      <c r="B9" s="41" t="s">
        <v>41</v>
      </c>
      <c r="C9" s="36" t="s">
        <v>23</v>
      </c>
      <c r="D9" s="36" t="s">
        <v>20</v>
      </c>
      <c r="E9" s="36" t="s">
        <v>21</v>
      </c>
      <c r="F9" s="36" t="s">
        <v>22</v>
      </c>
      <c r="G9" s="27"/>
      <c r="H9" s="10">
        <f>IF(G9="b",25,IF(G9="B",25,IF(G9="s",50,IF(G9="S",50,IF(G9="g",100,IF(G9="G",100,0))))))</f>
        <v>0</v>
      </c>
      <c r="I9">
        <f t="shared" si="0"/>
        <v>0</v>
      </c>
    </row>
    <row r="10" spans="1:9" ht="15.5" thickTop="1" thickBot="1" x14ac:dyDescent="0.4">
      <c r="A10" s="24"/>
      <c r="B10" s="25" t="s">
        <v>24</v>
      </c>
      <c r="C10" s="25"/>
      <c r="D10" s="25"/>
      <c r="E10" s="25" t="s">
        <v>13</v>
      </c>
      <c r="F10" s="25"/>
      <c r="G10" s="25">
        <v>900</v>
      </c>
      <c r="H10" s="26"/>
      <c r="I10">
        <f t="shared" si="0"/>
        <v>0</v>
      </c>
    </row>
    <row r="11" spans="1:9" ht="45" customHeight="1" thickTop="1" x14ac:dyDescent="0.35">
      <c r="A11" s="11">
        <v>5</v>
      </c>
      <c r="B11" s="37" t="s">
        <v>42</v>
      </c>
      <c r="C11" s="38" t="s">
        <v>25</v>
      </c>
      <c r="D11" s="38" t="s">
        <v>26</v>
      </c>
      <c r="E11" s="38" t="s">
        <v>27</v>
      </c>
      <c r="F11" s="38" t="s">
        <v>28</v>
      </c>
      <c r="G11" s="28"/>
      <c r="H11" s="12">
        <f>IF(G11="b",100,IF(G11="B",100,IF(G11="s",200,IF(G11="S",200,IF(G11="g",300,IF(G11="G",300,0))))))</f>
        <v>0</v>
      </c>
      <c r="I11">
        <f t="shared" si="0"/>
        <v>0</v>
      </c>
    </row>
    <row r="12" spans="1:9" ht="40" customHeight="1" x14ac:dyDescent="0.35">
      <c r="A12" s="13">
        <v>6</v>
      </c>
      <c r="B12" s="39" t="s">
        <v>43</v>
      </c>
      <c r="C12" s="40" t="s">
        <v>29</v>
      </c>
      <c r="D12" s="40" t="s">
        <v>30</v>
      </c>
      <c r="E12" s="40" t="s">
        <v>31</v>
      </c>
      <c r="F12" s="40" t="s">
        <v>10</v>
      </c>
      <c r="G12" s="29"/>
      <c r="H12" s="14">
        <f t="shared" ref="H12:H13" si="1">IF(G12="b",50,IF(G12="B",50,IF(G12="s",100,IF(G12="S",100,IF(G12="g",200,IF(G12="G",200,0))))))</f>
        <v>0</v>
      </c>
      <c r="I12">
        <f t="shared" si="0"/>
        <v>0</v>
      </c>
    </row>
    <row r="13" spans="1:9" ht="39.5" customHeight="1" x14ac:dyDescent="0.35">
      <c r="A13" s="13">
        <v>7</v>
      </c>
      <c r="B13" s="39" t="s">
        <v>44</v>
      </c>
      <c r="C13" s="40" t="s">
        <v>32</v>
      </c>
      <c r="D13" s="40" t="s">
        <v>33</v>
      </c>
      <c r="E13" s="40" t="s">
        <v>34</v>
      </c>
      <c r="F13" s="40" t="s">
        <v>10</v>
      </c>
      <c r="G13" s="29"/>
      <c r="H13" s="14">
        <f t="shared" si="1"/>
        <v>0</v>
      </c>
      <c r="I13">
        <f t="shared" si="0"/>
        <v>0</v>
      </c>
    </row>
    <row r="14" spans="1:9" ht="26" customHeight="1" x14ac:dyDescent="0.35">
      <c r="A14" s="13">
        <v>8</v>
      </c>
      <c r="B14" s="39" t="s">
        <v>45</v>
      </c>
      <c r="C14" s="40" t="s">
        <v>35</v>
      </c>
      <c r="D14" s="40" t="s">
        <v>36</v>
      </c>
      <c r="E14" s="40" t="s">
        <v>37</v>
      </c>
      <c r="F14" s="40" t="s">
        <v>22</v>
      </c>
      <c r="G14" s="29"/>
      <c r="H14" s="14">
        <f>IF(G14="b",25,IF(G14="B",25,IF(G14="s",50,IF(G14="S",50,IF(G14="g",100,IF(G14="G",100,0))))))</f>
        <v>0</v>
      </c>
      <c r="I14">
        <f t="shared" si="0"/>
        <v>0</v>
      </c>
    </row>
    <row r="15" spans="1:9" ht="33" customHeight="1" thickBot="1" x14ac:dyDescent="0.4">
      <c r="A15" s="13">
        <v>9</v>
      </c>
      <c r="B15" s="40" t="s">
        <v>46</v>
      </c>
      <c r="C15" s="40" t="s">
        <v>47</v>
      </c>
      <c r="D15" s="40" t="s">
        <v>48</v>
      </c>
      <c r="E15" s="40" t="s">
        <v>49</v>
      </c>
      <c r="F15" s="36" t="s">
        <v>22</v>
      </c>
      <c r="G15" s="27"/>
      <c r="H15" s="10">
        <f>IF(G15="b",25,IF(G15="B",25,IF(G15="s",50,IF(G15="S",50,IF(G15="g",100,IF(G15="G",100,0))))))</f>
        <v>0</v>
      </c>
      <c r="I15">
        <f t="shared" si="0"/>
        <v>0</v>
      </c>
    </row>
    <row r="16" spans="1:9" ht="15.5" thickTop="1" thickBot="1" x14ac:dyDescent="0.4">
      <c r="A16" s="24"/>
      <c r="B16" s="25" t="s">
        <v>50</v>
      </c>
      <c r="C16" s="25"/>
      <c r="D16" s="25"/>
      <c r="E16" s="25" t="s">
        <v>13</v>
      </c>
      <c r="F16" s="25"/>
      <c r="G16" s="25">
        <v>400</v>
      </c>
      <c r="H16" s="26"/>
      <c r="I16">
        <f t="shared" si="0"/>
        <v>0</v>
      </c>
    </row>
    <row r="17" spans="1:10" ht="44.5" customHeight="1" thickTop="1" thickBot="1" x14ac:dyDescent="0.4">
      <c r="A17" s="13">
        <v>10</v>
      </c>
      <c r="B17" s="39" t="s">
        <v>51</v>
      </c>
      <c r="C17" s="42" t="s">
        <v>54</v>
      </c>
      <c r="D17" s="42" t="s">
        <v>68</v>
      </c>
      <c r="E17" s="42" t="s">
        <v>55</v>
      </c>
      <c r="F17" s="44" t="s">
        <v>10</v>
      </c>
      <c r="G17" s="29"/>
      <c r="H17" s="14">
        <f t="shared" ref="H17:H18" si="2">IF(G17="b",50,IF(G17="B",50,IF(G17="s",100,IF(G17="S",100,IF(G17="g",200,IF(G17="G",200,0))))))</f>
        <v>0</v>
      </c>
      <c r="I17">
        <f t="shared" si="0"/>
        <v>0</v>
      </c>
    </row>
    <row r="18" spans="1:10" ht="60" customHeight="1" thickBot="1" x14ac:dyDescent="0.4">
      <c r="A18" s="15">
        <v>11</v>
      </c>
      <c r="B18" s="43" t="s">
        <v>56</v>
      </c>
      <c r="C18" s="44" t="s">
        <v>52</v>
      </c>
      <c r="D18" s="44" t="s">
        <v>69</v>
      </c>
      <c r="E18" s="44" t="s">
        <v>53</v>
      </c>
      <c r="F18" s="44" t="s">
        <v>10</v>
      </c>
      <c r="G18" s="30"/>
      <c r="H18" s="16">
        <f t="shared" si="2"/>
        <v>0</v>
      </c>
      <c r="I18">
        <f t="shared" si="0"/>
        <v>0</v>
      </c>
    </row>
    <row r="19" spans="1:10" ht="15" thickBot="1" x14ac:dyDescent="0.4">
      <c r="E19" s="2" t="s">
        <v>57</v>
      </c>
      <c r="H19" s="8">
        <f>SUM(H5:H18)</f>
        <v>0</v>
      </c>
      <c r="I19">
        <f>I12+I13</f>
        <v>0</v>
      </c>
    </row>
    <row r="20" spans="1:10" ht="15" thickBot="1" x14ac:dyDescent="0.4">
      <c r="E20" s="48" t="s">
        <v>58</v>
      </c>
      <c r="F20" s="49"/>
      <c r="G20" s="49"/>
      <c r="H20" s="34">
        <f>SUM(I5:I18)</f>
        <v>0</v>
      </c>
    </row>
    <row r="21" spans="1:10" ht="17.5" customHeight="1" x14ac:dyDescent="0.35">
      <c r="E21" s="4" t="s">
        <v>76</v>
      </c>
      <c r="F21" s="5"/>
      <c r="G21" s="60" t="str">
        <f>IF(H20&lt;7,"None",IF(H19&lt;525,"None",IF(H19&lt;750,"Bronze",IF(H20&lt;8,"Bronze",IF(H19&lt;800,"Bronze",IF(H19&lt;1000,"Silver",IF(I19=0,"Silver","Gold")))))))</f>
        <v>None</v>
      </c>
      <c r="H21" s="61"/>
    </row>
    <row r="22" spans="1:10" x14ac:dyDescent="0.35">
      <c r="I22" s="32" t="s">
        <v>73</v>
      </c>
      <c r="J22" t="s">
        <v>77</v>
      </c>
    </row>
    <row r="23" spans="1:10" x14ac:dyDescent="0.35">
      <c r="I23" s="32" t="s">
        <v>74</v>
      </c>
    </row>
    <row r="24" spans="1:10" x14ac:dyDescent="0.35">
      <c r="B24" s="2" t="s">
        <v>64</v>
      </c>
      <c r="I24" s="32" t="s">
        <v>75</v>
      </c>
    </row>
    <row r="25" spans="1:10" ht="15" thickBot="1" x14ac:dyDescent="0.4">
      <c r="B25" s="2" t="s">
        <v>60</v>
      </c>
      <c r="C25" s="50"/>
      <c r="D25" s="51"/>
      <c r="E25" s="7" t="s">
        <v>63</v>
      </c>
      <c r="F25" s="56"/>
      <c r="G25" s="57"/>
      <c r="H25" s="57"/>
      <c r="I25" s="32" t="s">
        <v>70</v>
      </c>
      <c r="J25" t="s">
        <v>78</v>
      </c>
    </row>
    <row r="26" spans="1:10" ht="15" thickBot="1" x14ac:dyDescent="0.4">
      <c r="B26" s="2" t="s">
        <v>61</v>
      </c>
      <c r="C26" s="52"/>
      <c r="D26" s="53"/>
      <c r="E26" s="7" t="s">
        <v>63</v>
      </c>
      <c r="F26" s="58"/>
      <c r="G26" s="59"/>
      <c r="H26" s="59"/>
      <c r="I26" s="32" t="s">
        <v>71</v>
      </c>
      <c r="J26" t="s">
        <v>79</v>
      </c>
    </row>
    <row r="27" spans="1:10" ht="15" thickBot="1" x14ac:dyDescent="0.4">
      <c r="B27" s="2" t="s">
        <v>62</v>
      </c>
      <c r="C27" s="52"/>
      <c r="D27" s="53"/>
      <c r="E27" s="7" t="s">
        <v>63</v>
      </c>
      <c r="F27" s="58"/>
      <c r="G27" s="59"/>
      <c r="H27" s="59"/>
      <c r="I27" s="32" t="s">
        <v>72</v>
      </c>
      <c r="J27" t="s">
        <v>80</v>
      </c>
    </row>
  </sheetData>
  <sheetProtection password="C7E2" sheet="1" objects="1" scenarios="1"/>
  <mergeCells count="10">
    <mergeCell ref="C27:D27"/>
    <mergeCell ref="F25:H25"/>
    <mergeCell ref="F26:H26"/>
    <mergeCell ref="F27:H27"/>
    <mergeCell ref="G21:H21"/>
    <mergeCell ref="A3:A4"/>
    <mergeCell ref="E20:G20"/>
    <mergeCell ref="C25:D25"/>
    <mergeCell ref="C26:D26"/>
    <mergeCell ref="E1:G1"/>
  </mergeCells>
  <dataValidations count="2">
    <dataValidation type="list" allowBlank="1" showInputMessage="1" showErrorMessage="1" promptTitle="Item rating" prompt="Select B for Bronze, S for Silver, G for Gold, or leave blank if Bronze not achieved" sqref="G5 G7:G9 G11:G15 G17:G18">
      <formula1>$I$25:$I$27</formula1>
    </dataValidation>
    <dataValidation type="list" showInputMessage="1" showErrorMessage="1" promptTitle="District Name" prompt="Select district form list" sqref="E1:G1">
      <formula1>$J$25:$J$27</formula1>
    </dataValidation>
  </dataValidations>
  <pageMargins left="0.5" right="0.5" top="0.5" bottom="0.5" header="0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25400</xdr:colOff>
                    <xdr:row>21</xdr:row>
                    <xdr:rowOff>0</xdr:rowOff>
                  </from>
                  <to>
                    <xdr:col>4</xdr:col>
                    <xdr:colOff>1022350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25400</xdr:colOff>
                    <xdr:row>22</xdr:row>
                    <xdr:rowOff>12700</xdr:rowOff>
                  </from>
                  <to>
                    <xdr:col>4</xdr:col>
                    <xdr:colOff>1016000</xdr:colOff>
                    <xdr:row>23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2020-09-13T21:36:25Z</cp:lastPrinted>
  <dcterms:created xsi:type="dcterms:W3CDTF">2020-08-21T19:21:49Z</dcterms:created>
  <dcterms:modified xsi:type="dcterms:W3CDTF">2020-09-13T23:59:44Z</dcterms:modified>
</cp:coreProperties>
</file>